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3lv\Desktop\"/>
    </mc:Choice>
  </mc:AlternateContent>
  <xr:revisionPtr revIDLastSave="0" documentId="13_ncr:1_{3D2FF0D8-C824-4A2E-9AA7-5CFFC5B0E621}" xr6:coauthVersionLast="47" xr6:coauthVersionMax="47" xr10:uidLastSave="{00000000-0000-0000-0000-000000000000}"/>
  <bookViews>
    <workbookView xWindow="-38520" yWindow="-120" windowWidth="38640" windowHeight="21240" xr2:uid="{2B9609E9-BD61-428A-9E10-D8FAA68B6001}"/>
  </bookViews>
  <sheets>
    <sheet name="Bank movements Treasurer 2794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9" i="1" s="1"/>
  <c r="G100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D101" i="1"/>
  <c r="E101" i="1"/>
  <c r="F101" i="1"/>
</calcChain>
</file>

<file path=xl/sharedStrings.xml><?xml version="1.0" encoding="utf-8"?>
<sst xmlns="http://schemas.openxmlformats.org/spreadsheetml/2006/main" count="315" uniqueCount="156">
  <si>
    <t>BR bank reconciliation</t>
  </si>
  <si>
    <t xml:space="preserve">Items in BOLD and blue are payments related to the refurbishment of the Pavilion </t>
  </si>
  <si>
    <t>S Kubica (Salary February)</t>
  </si>
  <si>
    <t>Online</t>
  </si>
  <si>
    <t>N Bentley (Litter Picking) 11</t>
  </si>
  <si>
    <t>STO</t>
  </si>
  <si>
    <t>28.02.24</t>
  </si>
  <si>
    <t>SSE Electricity Bill (Sports Pavilion Electricity)</t>
  </si>
  <si>
    <t>DD</t>
  </si>
  <si>
    <t>14.02.24</t>
  </si>
  <si>
    <t>N Bentley (Litter Picking) 10</t>
  </si>
  <si>
    <t>Clerks expenses 1/8/23 - 8/1/24</t>
  </si>
  <si>
    <t>W Murchie &amp; Sons Mower servicing</t>
  </si>
  <si>
    <t>Westmill PC clerk training contribution</t>
  </si>
  <si>
    <t>HMRC</t>
  </si>
  <si>
    <t>20.01.24</t>
  </si>
  <si>
    <t>S Kubica (Salary December)</t>
  </si>
  <si>
    <t>N Bentley (Litter Picking) 9</t>
  </si>
  <si>
    <t>28.12.24</t>
  </si>
  <si>
    <t>Cottered Village Hall Hire (November)</t>
  </si>
  <si>
    <t>BR</t>
  </si>
  <si>
    <t>S Kubica (Salary November)</t>
  </si>
  <si>
    <t>08.12.23</t>
  </si>
  <si>
    <t>07.12.23</t>
  </si>
  <si>
    <t>N Bentley (Litter Picking) 8</t>
  </si>
  <si>
    <t>28.11.23</t>
  </si>
  <si>
    <t>S Kubica (Salary October)</t>
  </si>
  <si>
    <t>22.11.23</t>
  </si>
  <si>
    <t>N Bentley (Grass Cutting July, Aug, Sept, Oct)</t>
  </si>
  <si>
    <t>21.11.23</t>
  </si>
  <si>
    <t>Cllr Lethby (Reimbursement postcrete for sign)</t>
  </si>
  <si>
    <t>02.11.23</t>
  </si>
  <si>
    <t>NFU sports pavilion insurance renewal</t>
  </si>
  <si>
    <t>30.10.23</t>
  </si>
  <si>
    <t>N Bentley (Litter Picking) 7</t>
  </si>
  <si>
    <t>Sendall Fire Services (pavilion fire ext)</t>
  </si>
  <si>
    <t>CPRE Membership</t>
  </si>
  <si>
    <t>27.10.23</t>
  </si>
  <si>
    <t>Cottered Village Hall Hire (September)</t>
  </si>
  <si>
    <t>19.10.23</t>
  </si>
  <si>
    <t>EHDC Grounds Maintenance playground insp</t>
  </si>
  <si>
    <t>C&amp;T News annual subs</t>
  </si>
  <si>
    <t>S Kubica (Salary September)</t>
  </si>
  <si>
    <t>HMRC (PAYE 10-12)</t>
  </si>
  <si>
    <t>16.10.23</t>
  </si>
  <si>
    <t>Gareth White Electrical (pavilion security lights)</t>
  </si>
  <si>
    <t>12.10.23</t>
  </si>
  <si>
    <t>EHDC (Half Precept)</t>
  </si>
  <si>
    <t>Dep</t>
  </si>
  <si>
    <t>29.9.23</t>
  </si>
  <si>
    <t>N Bentley (Litter Picking) 6</t>
  </si>
  <si>
    <t>28.9.23</t>
  </si>
  <si>
    <t>PKF Littlejohn limited assurance review</t>
  </si>
  <si>
    <t>27.9.23</t>
  </si>
  <si>
    <t>11.9.23</t>
  </si>
  <si>
    <t>S Kubica (Salary August)</t>
  </si>
  <si>
    <t>6.9.23</t>
  </si>
  <si>
    <t>Cottered Village Hall Hire (July)</t>
  </si>
  <si>
    <t>N Bentley (Litter Picking) 5</t>
  </si>
  <si>
    <t>29.8.23</t>
  </si>
  <si>
    <t>11.8.23</t>
  </si>
  <si>
    <t>Tuckwells (work on John Deere Grass Cutting Machine)</t>
  </si>
  <si>
    <t xml:space="preserve">DD </t>
  </si>
  <si>
    <t>31.7.23</t>
  </si>
  <si>
    <t>N Bentley (Litter Picking) 4</t>
  </si>
  <si>
    <t>28.7.23</t>
  </si>
  <si>
    <t>ICO Data Protection Registration</t>
  </si>
  <si>
    <t>27.7.23</t>
  </si>
  <si>
    <t>NFU Mutual</t>
  </si>
  <si>
    <t>17.7.23</t>
  </si>
  <si>
    <t>D Anderson (Office/Expenses part May/June/July)</t>
  </si>
  <si>
    <t>10.7.23</t>
  </si>
  <si>
    <t>D Anderson (Salary June/July)</t>
  </si>
  <si>
    <t>UK Power Networks (Rein Supply Telephone Box)</t>
  </si>
  <si>
    <t>VAT calculated from individual receipts</t>
  </si>
  <si>
    <r>
      <t xml:space="preserve">Cllr Lethby </t>
    </r>
    <r>
      <rPr>
        <b/>
        <sz val="8"/>
        <color indexed="30"/>
        <rFont val="Arial"/>
        <family val="2"/>
      </rPr>
      <t>(Reimbursement Pavilion Materials Cladding/Doors/Paint/Signage)</t>
    </r>
  </si>
  <si>
    <t>N Bentley (Grass Cutting April, May, June)</t>
  </si>
  <si>
    <t xml:space="preserve">Online </t>
  </si>
  <si>
    <t>Cottered Village Hall Hire (May)</t>
  </si>
  <si>
    <t>N Bentley (Litter Picking) 3</t>
  </si>
  <si>
    <t>28.6.23</t>
  </si>
  <si>
    <t>Check VAT amounts as refunds were made after initial incorrect billing</t>
  </si>
  <si>
    <t>Reimbursement SSE Electricity (Overcharge)</t>
  </si>
  <si>
    <t>8.6.23</t>
  </si>
  <si>
    <t>HAPTC (Cllr Lethby New Councllor Training)</t>
  </si>
  <si>
    <t>5.6.23</t>
  </si>
  <si>
    <t>British Gas British Gas (Sports Pavilion Electricity Final Bill)</t>
  </si>
  <si>
    <t>N Bentley (Litter Picking) 2</t>
  </si>
  <si>
    <t>28.5.23</t>
  </si>
  <si>
    <t>Pure Balance Accounting (Payroll Services)</t>
  </si>
  <si>
    <t>30.5.23</t>
  </si>
  <si>
    <t>Business Services at CAS (Parish Council Insurance)</t>
  </si>
  <si>
    <t>N Bentley (Annual Parish Meeting Catering)</t>
  </si>
  <si>
    <t>15.5.23</t>
  </si>
  <si>
    <t>L Hayzelden (CCTV Village Hall installation)</t>
  </si>
  <si>
    <t>9.5.23</t>
  </si>
  <si>
    <t>D Anderson (Office/Expenses part March/April/part May)</t>
  </si>
  <si>
    <t>D Anderson (Salary April/May)</t>
  </si>
  <si>
    <t>Michelle Hume (Internal Audit)</t>
  </si>
  <si>
    <t>BWP Creative (Parish Council Websites) Website Hosting</t>
  </si>
  <si>
    <t>N Bentley (Litter Picking) 1</t>
  </si>
  <si>
    <t>28.4.23</t>
  </si>
  <si>
    <t>20.4.23</t>
  </si>
  <si>
    <t>HAPTC (Annual Subscription for Membership)</t>
  </si>
  <si>
    <t>Cottered Village Hall Hire (March)</t>
  </si>
  <si>
    <t>Balance brought forward from 31.3.23</t>
  </si>
  <si>
    <t>Balance</t>
  </si>
  <si>
    <t xml:space="preserve"> Credit </t>
  </si>
  <si>
    <t xml:space="preserve"> VAT info</t>
  </si>
  <si>
    <t>Gross Debit</t>
  </si>
  <si>
    <t>Details</t>
  </si>
  <si>
    <t>Method</t>
  </si>
  <si>
    <t>Date</t>
  </si>
  <si>
    <t>Record of Payments/Receipts - Financial Year ending 31 March 2024</t>
  </si>
  <si>
    <t>Cottered Parish Council Account 279472</t>
  </si>
  <si>
    <t>Expected payments to 13 May 2024</t>
  </si>
  <si>
    <t>15.01.24</t>
  </si>
  <si>
    <t>Transfer</t>
  </si>
  <si>
    <t>Transfer to interest account</t>
  </si>
  <si>
    <t>19.01.24</t>
  </si>
  <si>
    <t>Church Lane resident payment</t>
  </si>
  <si>
    <t>22.01.24</t>
  </si>
  <si>
    <t>29.01.24</t>
  </si>
  <si>
    <t>06.02.24</t>
  </si>
  <si>
    <t>Cottered Village Hall Hire (January)</t>
  </si>
  <si>
    <t>GLC Drainage Solutions Home Close</t>
  </si>
  <si>
    <t>S Kubica (Salary January &amp; backdated incr)</t>
  </si>
  <si>
    <t>05.03.24</t>
  </si>
  <si>
    <t>29.02.23</t>
  </si>
  <si>
    <t>31.03.24</t>
  </si>
  <si>
    <t>Pavilion key cutting</t>
  </si>
  <si>
    <t>Branch clearance village green</t>
  </si>
  <si>
    <t>30.04.24</t>
  </si>
  <si>
    <t>S Kubica (Salary April)</t>
  </si>
  <si>
    <t>Clerks expenses 9/1/24 - 11/3/24</t>
  </si>
  <si>
    <t>N Bentley (Litter Picking) 12</t>
  </si>
  <si>
    <t>Return of resident payment Church Lane</t>
  </si>
  <si>
    <t>12.03.24</t>
  </si>
  <si>
    <t>HAPTC membership</t>
  </si>
  <si>
    <t>01.04.24</t>
  </si>
  <si>
    <t>Annual Parish Meeting catering estimate</t>
  </si>
  <si>
    <t>Drainage investigation Home Close estimate</t>
  </si>
  <si>
    <t>Internal audit fee estimate</t>
  </si>
  <si>
    <t>Parish Council Websites estimate</t>
  </si>
  <si>
    <t>13.05.24</t>
  </si>
  <si>
    <t>Drainage manhole cover Home Close estimate</t>
  </si>
  <si>
    <t>Transfer from interest account</t>
  </si>
  <si>
    <t>01.05.24</t>
  </si>
  <si>
    <t>01.03.24</t>
  </si>
  <si>
    <t>CT Gardens cut back foliage rec ground</t>
  </si>
  <si>
    <t>27.02.24</t>
  </si>
  <si>
    <t>13.02.24</t>
  </si>
  <si>
    <t>22.01.23</t>
  </si>
  <si>
    <t>Reconcile</t>
  </si>
  <si>
    <t>Landscaping Cross Grn/Brook End estimate</t>
  </si>
  <si>
    <t>Playground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</si>
</sst>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\.m\.yy;@"/>
  </numFmts>
  <fonts count="15" x14ac:knownFonts="1">
    <font>
      <sz val="10"/>
      <name val="Arial"/>
    </font>
    <font>
      <b/>
      <sz val="10"/>
      <color rgb="FF00B050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sz val="8"/>
      <color rgb="FF00B050"/>
      <name val="Arial"/>
      <family val="2"/>
    </font>
    <font>
      <b/>
      <sz val="9"/>
      <color rgb="FF00B050"/>
      <name val="Arial"/>
      <family val="2"/>
    </font>
    <font>
      <b/>
      <sz val="8"/>
      <color indexed="3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5" xfId="0" applyNumberFormat="1" applyFont="1" applyBorder="1"/>
    <xf numFmtId="40" fontId="4" fillId="0" borderId="6" xfId="0" applyNumberFormat="1" applyFont="1" applyBorder="1"/>
    <xf numFmtId="40" fontId="2" fillId="0" borderId="1" xfId="0" applyNumberFormat="1" applyFont="1" applyBorder="1"/>
    <xf numFmtId="40" fontId="5" fillId="0" borderId="5" xfId="0" applyNumberFormat="1" applyFont="1" applyBorder="1"/>
    <xf numFmtId="40" fontId="2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/>
    <xf numFmtId="40" fontId="2" fillId="0" borderId="8" xfId="0" applyNumberFormat="1" applyFont="1" applyBorder="1"/>
    <xf numFmtId="40" fontId="5" fillId="0" borderId="8" xfId="0" applyNumberFormat="1" applyFont="1" applyBorder="1"/>
    <xf numFmtId="40" fontId="2" fillId="0" borderId="8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40" fontId="6" fillId="0" borderId="6" xfId="0" applyNumberFormat="1" applyFont="1" applyBorder="1"/>
    <xf numFmtId="40" fontId="2" fillId="2" borderId="1" xfId="0" applyNumberFormat="1" applyFont="1" applyFill="1" applyBorder="1"/>
    <xf numFmtId="40" fontId="5" fillId="2" borderId="5" xfId="0" applyNumberFormat="1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/>
    <xf numFmtId="40" fontId="2" fillId="0" borderId="5" xfId="0" applyNumberFormat="1" applyFont="1" applyBorder="1" applyAlignment="1">
      <alignment horizontal="right"/>
    </xf>
    <xf numFmtId="40" fontId="3" fillId="2" borderId="1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7" xfId="0" applyFont="1" applyFill="1" applyBorder="1"/>
    <xf numFmtId="40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40" fontId="2" fillId="2" borderId="5" xfId="0" applyNumberFormat="1" applyFont="1" applyFill="1" applyBorder="1"/>
    <xf numFmtId="164" fontId="5" fillId="0" borderId="5" xfId="0" applyNumberFormat="1" applyFont="1" applyBorder="1"/>
    <xf numFmtId="40" fontId="5" fillId="2" borderId="5" xfId="0" applyNumberFormat="1" applyFont="1" applyFill="1" applyBorder="1" applyAlignment="1">
      <alignment horizontal="right"/>
    </xf>
    <xf numFmtId="40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left"/>
    </xf>
    <xf numFmtId="164" fontId="5" fillId="0" borderId="1" xfId="0" applyNumberFormat="1" applyFont="1" applyBorder="1"/>
    <xf numFmtId="40" fontId="2" fillId="2" borderId="5" xfId="0" applyNumberFormat="1" applyFont="1" applyFill="1" applyBorder="1" applyAlignment="1">
      <alignment horizontal="right"/>
    </xf>
    <xf numFmtId="0" fontId="2" fillId="2" borderId="2" xfId="0" applyFont="1" applyFill="1" applyBorder="1"/>
    <xf numFmtId="40" fontId="2" fillId="2" borderId="10" xfId="0" applyNumberFormat="1" applyFont="1" applyFill="1" applyBorder="1"/>
    <xf numFmtId="0" fontId="2" fillId="2" borderId="10" xfId="0" applyFont="1" applyFill="1" applyBorder="1" applyAlignment="1">
      <alignment horizontal="left"/>
    </xf>
    <xf numFmtId="40" fontId="5" fillId="2" borderId="1" xfId="0" applyNumberFormat="1" applyFont="1" applyFill="1" applyBorder="1" applyAlignment="1">
      <alignment horizontal="right"/>
    </xf>
    <xf numFmtId="0" fontId="2" fillId="0" borderId="2" xfId="0" applyFont="1" applyBorder="1"/>
    <xf numFmtId="40" fontId="2" fillId="0" borderId="10" xfId="0" applyNumberFormat="1" applyFont="1" applyBorder="1" applyAlignment="1">
      <alignment horizontal="right"/>
    </xf>
    <xf numFmtId="40" fontId="5" fillId="0" borderId="11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5" fontId="2" fillId="0" borderId="12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40" fontId="2" fillId="0" borderId="11" xfId="0" applyNumberFormat="1" applyFont="1" applyBorder="1"/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0" fontId="5" fillId="0" borderId="10" xfId="0" applyNumberFormat="1" applyFont="1" applyBorder="1" applyAlignment="1">
      <alignment horizontal="right"/>
    </xf>
    <xf numFmtId="40" fontId="2" fillId="0" borderId="10" xfId="0" applyNumberFormat="1" applyFont="1" applyBorder="1"/>
    <xf numFmtId="40" fontId="2" fillId="0" borderId="5" xfId="0" applyNumberFormat="1" applyFont="1" applyBorder="1"/>
    <xf numFmtId="40" fontId="2" fillId="2" borderId="1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40" fontId="9" fillId="0" borderId="13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" xfId="0" applyFont="1" applyBorder="1"/>
    <xf numFmtId="40" fontId="2" fillId="0" borderId="14" xfId="0" applyNumberFormat="1" applyFont="1" applyBorder="1"/>
    <xf numFmtId="40" fontId="9" fillId="0" borderId="15" xfId="0" applyNumberFormat="1" applyFont="1" applyBorder="1"/>
    <xf numFmtId="40" fontId="9" fillId="0" borderId="10" xfId="0" applyNumberFormat="1" applyFont="1" applyBorder="1"/>
    <xf numFmtId="40" fontId="9" fillId="0" borderId="1" xfId="0" applyNumberFormat="1" applyFont="1" applyBorder="1"/>
    <xf numFmtId="40" fontId="2" fillId="3" borderId="16" xfId="0" applyNumberFormat="1" applyFont="1" applyFill="1" applyBorder="1"/>
    <xf numFmtId="0" fontId="2" fillId="3" borderId="16" xfId="0" applyFont="1" applyFill="1" applyBorder="1"/>
    <xf numFmtId="40" fontId="2" fillId="3" borderId="1" xfId="0" applyNumberFormat="1" applyFont="1" applyFill="1" applyBorder="1"/>
    <xf numFmtId="0" fontId="2" fillId="3" borderId="1" xfId="0" applyFont="1" applyFill="1" applyBorder="1"/>
    <xf numFmtId="40" fontId="10" fillId="0" borderId="5" xfId="0" applyNumberFormat="1" applyFont="1" applyBorder="1" applyAlignment="1">
      <alignment horizontal="right"/>
    </xf>
    <xf numFmtId="40" fontId="2" fillId="2" borderId="11" xfId="0" applyNumberFormat="1" applyFont="1" applyFill="1" applyBorder="1"/>
    <xf numFmtId="0" fontId="2" fillId="2" borderId="17" xfId="0" applyFont="1" applyFill="1" applyBorder="1"/>
    <xf numFmtId="0" fontId="2" fillId="2" borderId="16" xfId="0" applyFont="1" applyFill="1" applyBorder="1" applyAlignment="1">
      <alignment horizontal="right"/>
    </xf>
    <xf numFmtId="0" fontId="2" fillId="2" borderId="16" xfId="0" applyFont="1" applyFill="1" applyBorder="1"/>
    <xf numFmtId="40" fontId="2" fillId="2" borderId="16" xfId="0" applyNumberFormat="1" applyFont="1" applyFill="1" applyBorder="1"/>
    <xf numFmtId="40" fontId="12" fillId="0" borderId="5" xfId="0" applyNumberFormat="1" applyFont="1" applyBorder="1" applyAlignment="1">
      <alignment horizontal="right"/>
    </xf>
    <xf numFmtId="40" fontId="13" fillId="0" borderId="6" xfId="0" applyNumberFormat="1" applyFont="1" applyBorder="1"/>
    <xf numFmtId="0" fontId="12" fillId="0" borderId="1" xfId="0" applyFont="1" applyBorder="1"/>
    <xf numFmtId="0" fontId="11" fillId="0" borderId="2" xfId="0" applyFont="1" applyBorder="1"/>
    <xf numFmtId="0" fontId="11" fillId="0" borderId="1" xfId="0" applyFont="1" applyBorder="1"/>
    <xf numFmtId="0" fontId="2" fillId="2" borderId="18" xfId="0" applyFont="1" applyFill="1" applyBorder="1"/>
    <xf numFmtId="0" fontId="2" fillId="2" borderId="10" xfId="0" applyFont="1" applyFill="1" applyBorder="1"/>
    <xf numFmtId="40" fontId="9" fillId="0" borderId="6" xfId="0" applyNumberFormat="1" applyFont="1" applyBorder="1"/>
    <xf numFmtId="40" fontId="7" fillId="0" borderId="6" xfId="0" applyNumberFormat="1" applyFont="1" applyBorder="1"/>
    <xf numFmtId="2" fontId="2" fillId="0" borderId="1" xfId="0" applyNumberFormat="1" applyFont="1" applyBorder="1"/>
    <xf numFmtId="40" fontId="14" fillId="0" borderId="6" xfId="0" applyNumberFormat="1" applyFont="1" applyBorder="1"/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0CCB-32A2-4620-8F82-562EBDF5392C}">
  <dimension ref="A1:I104"/>
  <sheetViews>
    <sheetView tabSelected="1" workbookViewId="0">
      <selection activeCell="L93" sqref="L93"/>
    </sheetView>
  </sheetViews>
  <sheetFormatPr defaultRowHeight="12.75" x14ac:dyDescent="0.2"/>
  <cols>
    <col min="3" max="3" width="37.85546875" customWidth="1"/>
  </cols>
  <sheetData>
    <row r="1" spans="1:9" x14ac:dyDescent="0.2">
      <c r="A1" s="70" t="s">
        <v>114</v>
      </c>
      <c r="B1" s="70"/>
      <c r="C1" s="70"/>
      <c r="D1" s="69"/>
      <c r="E1" s="69"/>
      <c r="F1" s="69"/>
      <c r="G1" s="69"/>
      <c r="H1" s="2"/>
      <c r="I1" s="2"/>
    </row>
    <row r="2" spans="1:9" x14ac:dyDescent="0.2">
      <c r="A2" s="68" t="s">
        <v>113</v>
      </c>
      <c r="B2" s="68"/>
      <c r="C2" s="68"/>
      <c r="D2" s="67"/>
      <c r="E2" s="67"/>
      <c r="F2" s="67"/>
      <c r="G2" s="67"/>
      <c r="H2" s="2"/>
      <c r="I2" s="2"/>
    </row>
    <row r="3" spans="1:9" x14ac:dyDescent="0.2">
      <c r="A3" s="62" t="s">
        <v>112</v>
      </c>
      <c r="B3" s="62" t="s">
        <v>111</v>
      </c>
      <c r="C3" s="62" t="s">
        <v>110</v>
      </c>
      <c r="D3" s="66" t="s">
        <v>109</v>
      </c>
      <c r="E3" s="66" t="s">
        <v>108</v>
      </c>
      <c r="F3" s="66" t="s">
        <v>107</v>
      </c>
      <c r="G3" s="66" t="s">
        <v>106</v>
      </c>
      <c r="H3" s="62" t="s">
        <v>153</v>
      </c>
      <c r="I3" s="62" t="s">
        <v>112</v>
      </c>
    </row>
    <row r="4" spans="1:9" ht="13.5" thickBot="1" x14ac:dyDescent="0.25">
      <c r="A4" s="61"/>
      <c r="B4" s="61"/>
      <c r="C4" s="61"/>
      <c r="D4" s="65"/>
      <c r="E4" s="65"/>
      <c r="F4" s="64"/>
      <c r="G4" s="63"/>
      <c r="H4" s="62"/>
      <c r="I4" s="62"/>
    </row>
    <row r="5" spans="1:9" ht="13.5" thickBot="1" x14ac:dyDescent="0.25">
      <c r="A5" s="53"/>
      <c r="B5" s="59"/>
      <c r="C5" s="61" t="s">
        <v>105</v>
      </c>
      <c r="D5" s="44"/>
      <c r="E5" s="44"/>
      <c r="F5" s="60">
        <v>44521.5</v>
      </c>
      <c r="G5" s="60">
        <v>44521.5</v>
      </c>
      <c r="H5" s="43"/>
      <c r="I5" s="2"/>
    </row>
    <row r="6" spans="1:9" ht="13.5" thickTop="1" x14ac:dyDescent="0.2">
      <c r="A6" s="53" t="s">
        <v>102</v>
      </c>
      <c r="B6" s="58" t="s">
        <v>3</v>
      </c>
      <c r="C6" s="2" t="s">
        <v>104</v>
      </c>
      <c r="D6" s="44">
        <v>11</v>
      </c>
      <c r="E6" s="44"/>
      <c r="F6" s="55"/>
      <c r="G6" s="22">
        <f t="shared" ref="G6:G37" si="0">SUM(G5-D6+F6)</f>
        <v>44510.5</v>
      </c>
      <c r="H6" s="2"/>
      <c r="I6" s="2"/>
    </row>
    <row r="7" spans="1:9" x14ac:dyDescent="0.2">
      <c r="A7" s="53" t="s">
        <v>102</v>
      </c>
      <c r="B7" s="8" t="s">
        <v>3</v>
      </c>
      <c r="C7" s="2" t="s">
        <v>103</v>
      </c>
      <c r="D7" s="57">
        <v>387.99</v>
      </c>
      <c r="E7" s="44"/>
      <c r="F7" s="5"/>
      <c r="G7" s="22">
        <f t="shared" si="0"/>
        <v>44122.51</v>
      </c>
      <c r="H7" s="2"/>
      <c r="I7" s="2"/>
    </row>
    <row r="8" spans="1:9" x14ac:dyDescent="0.2">
      <c r="A8" s="53" t="s">
        <v>102</v>
      </c>
      <c r="B8" s="59" t="s">
        <v>3</v>
      </c>
      <c r="C8" s="2" t="s">
        <v>43</v>
      </c>
      <c r="D8" s="44">
        <v>256.60000000000002</v>
      </c>
      <c r="E8" s="44"/>
      <c r="F8" s="5"/>
      <c r="G8" s="22">
        <f t="shared" si="0"/>
        <v>43865.91</v>
      </c>
      <c r="H8" s="2"/>
      <c r="I8" s="2"/>
    </row>
    <row r="9" spans="1:9" x14ac:dyDescent="0.2">
      <c r="A9" s="53" t="s">
        <v>101</v>
      </c>
      <c r="B9" s="58" t="s">
        <v>48</v>
      </c>
      <c r="C9" s="2" t="s">
        <v>47</v>
      </c>
      <c r="D9" s="44"/>
      <c r="E9" s="57"/>
      <c r="F9" s="56">
        <v>8500</v>
      </c>
      <c r="G9" s="22">
        <f t="shared" si="0"/>
        <v>52365.91</v>
      </c>
      <c r="H9" s="2"/>
      <c r="I9" s="2"/>
    </row>
    <row r="10" spans="1:9" x14ac:dyDescent="0.2">
      <c r="A10" s="53" t="s">
        <v>101</v>
      </c>
      <c r="B10" s="26" t="s">
        <v>5</v>
      </c>
      <c r="C10" s="51" t="s">
        <v>100</v>
      </c>
      <c r="D10" s="55">
        <v>185.02</v>
      </c>
      <c r="E10" s="44"/>
      <c r="F10" s="5"/>
      <c r="G10" s="77">
        <f t="shared" si="0"/>
        <v>52180.890000000007</v>
      </c>
      <c r="H10" s="79" t="s">
        <v>20</v>
      </c>
      <c r="I10" s="2"/>
    </row>
    <row r="11" spans="1:9" x14ac:dyDescent="0.2">
      <c r="A11" s="53" t="s">
        <v>95</v>
      </c>
      <c r="B11" s="8" t="s">
        <v>3</v>
      </c>
      <c r="C11" s="51" t="s">
        <v>99</v>
      </c>
      <c r="D11" s="7">
        <v>216</v>
      </c>
      <c r="E11" s="54">
        <v>36</v>
      </c>
      <c r="F11" s="50"/>
      <c r="G11" s="22">
        <f t="shared" si="0"/>
        <v>51964.890000000007</v>
      </c>
      <c r="H11" s="2"/>
      <c r="I11" s="2"/>
    </row>
    <row r="12" spans="1:9" x14ac:dyDescent="0.2">
      <c r="A12" s="53" t="s">
        <v>95</v>
      </c>
      <c r="B12" s="8" t="s">
        <v>3</v>
      </c>
      <c r="C12" s="2" t="s">
        <v>98</v>
      </c>
      <c r="D12" s="5">
        <v>175</v>
      </c>
      <c r="E12" s="44"/>
      <c r="F12" s="50"/>
      <c r="G12" s="22">
        <f t="shared" si="0"/>
        <v>51789.890000000007</v>
      </c>
      <c r="H12" s="2"/>
      <c r="I12" s="2"/>
    </row>
    <row r="13" spans="1:9" x14ac:dyDescent="0.2">
      <c r="A13" s="52" t="s">
        <v>95</v>
      </c>
      <c r="B13" s="8" t="s">
        <v>3</v>
      </c>
      <c r="C13" s="51" t="s">
        <v>97</v>
      </c>
      <c r="D13" s="44">
        <v>648.70000000000005</v>
      </c>
      <c r="E13" s="44"/>
      <c r="F13" s="50"/>
      <c r="G13" s="22">
        <f t="shared" si="0"/>
        <v>51141.19000000001</v>
      </c>
      <c r="H13" s="2"/>
      <c r="I13" s="2"/>
    </row>
    <row r="14" spans="1:9" x14ac:dyDescent="0.2">
      <c r="A14" s="49" t="s">
        <v>95</v>
      </c>
      <c r="B14" s="8" t="s">
        <v>3</v>
      </c>
      <c r="C14" s="2" t="s">
        <v>96</v>
      </c>
      <c r="D14" s="7">
        <v>50.35</v>
      </c>
      <c r="E14" s="7"/>
      <c r="F14" s="7"/>
      <c r="G14" s="22">
        <f t="shared" si="0"/>
        <v>51090.840000000011</v>
      </c>
      <c r="H14" s="2"/>
      <c r="I14" s="2"/>
    </row>
    <row r="15" spans="1:9" x14ac:dyDescent="0.2">
      <c r="A15" s="48" t="s">
        <v>95</v>
      </c>
      <c r="B15" s="47" t="s">
        <v>77</v>
      </c>
      <c r="C15" s="46" t="s">
        <v>94</v>
      </c>
      <c r="D15" s="7">
        <v>3180</v>
      </c>
      <c r="E15" s="45">
        <v>530</v>
      </c>
      <c r="F15" s="44"/>
      <c r="G15" s="22">
        <f t="shared" si="0"/>
        <v>47910.840000000011</v>
      </c>
      <c r="H15" s="43"/>
      <c r="I15" s="2"/>
    </row>
    <row r="16" spans="1:9" x14ac:dyDescent="0.2">
      <c r="A16" s="39" t="s">
        <v>93</v>
      </c>
      <c r="B16" s="26" t="s">
        <v>48</v>
      </c>
      <c r="C16" s="29" t="s">
        <v>7</v>
      </c>
      <c r="D16" s="38">
        <v>1147.94</v>
      </c>
      <c r="E16" s="42">
        <v>54.66</v>
      </c>
      <c r="F16" s="5"/>
      <c r="G16" s="22">
        <f t="shared" si="0"/>
        <v>46762.900000000009</v>
      </c>
      <c r="H16" s="4"/>
      <c r="I16" s="37" t="s">
        <v>81</v>
      </c>
    </row>
    <row r="17" spans="1:9" x14ac:dyDescent="0.2">
      <c r="A17" s="29" t="s">
        <v>90</v>
      </c>
      <c r="B17" s="26" t="s">
        <v>77</v>
      </c>
      <c r="C17" s="29" t="s">
        <v>92</v>
      </c>
      <c r="D17" s="17">
        <v>63.14</v>
      </c>
      <c r="E17" s="18"/>
      <c r="F17" s="30"/>
      <c r="G17" s="22">
        <f t="shared" si="0"/>
        <v>46699.760000000009</v>
      </c>
      <c r="H17" s="4"/>
      <c r="I17" s="3"/>
    </row>
    <row r="18" spans="1:9" x14ac:dyDescent="0.2">
      <c r="A18" s="21" t="s">
        <v>90</v>
      </c>
      <c r="B18" s="20" t="s">
        <v>77</v>
      </c>
      <c r="C18" s="29" t="s">
        <v>91</v>
      </c>
      <c r="D18" s="28">
        <v>512.15</v>
      </c>
      <c r="E18" s="18"/>
      <c r="F18" s="17"/>
      <c r="G18" s="22">
        <f t="shared" si="0"/>
        <v>46187.610000000008</v>
      </c>
      <c r="H18" s="16"/>
      <c r="I18" s="3"/>
    </row>
    <row r="19" spans="1:9" x14ac:dyDescent="0.2">
      <c r="A19" s="21" t="s">
        <v>90</v>
      </c>
      <c r="B19" s="20" t="s">
        <v>77</v>
      </c>
      <c r="C19" s="29" t="s">
        <v>89</v>
      </c>
      <c r="D19" s="38">
        <v>120</v>
      </c>
      <c r="E19" s="18">
        <v>20</v>
      </c>
      <c r="F19" s="17"/>
      <c r="G19" s="22">
        <f t="shared" si="0"/>
        <v>46067.610000000008</v>
      </c>
      <c r="H19" s="4"/>
      <c r="I19" s="3"/>
    </row>
    <row r="20" spans="1:9" x14ac:dyDescent="0.2">
      <c r="A20" s="41" t="s">
        <v>88</v>
      </c>
      <c r="B20" s="26" t="s">
        <v>5</v>
      </c>
      <c r="C20" s="19" t="s">
        <v>87</v>
      </c>
      <c r="D20" s="40">
        <v>185.02</v>
      </c>
      <c r="E20" s="18"/>
      <c r="F20" s="17"/>
      <c r="G20" s="77">
        <f t="shared" si="0"/>
        <v>45882.590000000011</v>
      </c>
      <c r="H20" s="78" t="s">
        <v>20</v>
      </c>
      <c r="I20" s="3"/>
    </row>
    <row r="21" spans="1:9" x14ac:dyDescent="0.2">
      <c r="A21" s="21" t="s">
        <v>85</v>
      </c>
      <c r="B21" s="26" t="s">
        <v>3</v>
      </c>
      <c r="C21" s="29" t="s">
        <v>86</v>
      </c>
      <c r="D21" s="28">
        <v>200.41</v>
      </c>
      <c r="E21" s="18">
        <v>58.4</v>
      </c>
      <c r="F21" s="17"/>
      <c r="G21" s="22">
        <f t="shared" si="0"/>
        <v>45682.180000000008</v>
      </c>
      <c r="H21" s="4"/>
      <c r="I21" s="3"/>
    </row>
    <row r="22" spans="1:9" x14ac:dyDescent="0.2">
      <c r="A22" s="39" t="s">
        <v>85</v>
      </c>
      <c r="B22" s="26" t="s">
        <v>77</v>
      </c>
      <c r="C22" s="29" t="s">
        <v>84</v>
      </c>
      <c r="D22" s="28">
        <v>30</v>
      </c>
      <c r="E22" s="18"/>
      <c r="F22" s="17"/>
      <c r="G22" s="22">
        <f t="shared" si="0"/>
        <v>45652.180000000008</v>
      </c>
      <c r="H22" s="4"/>
      <c r="I22" s="3"/>
    </row>
    <row r="23" spans="1:9" x14ac:dyDescent="0.2">
      <c r="A23" s="21" t="s">
        <v>83</v>
      </c>
      <c r="B23" s="20" t="s">
        <v>48</v>
      </c>
      <c r="C23" s="19" t="s">
        <v>82</v>
      </c>
      <c r="D23" s="38"/>
      <c r="E23" s="18">
        <v>-27.89</v>
      </c>
      <c r="F23" s="17">
        <v>585.85</v>
      </c>
      <c r="G23" s="22">
        <f t="shared" si="0"/>
        <v>46238.030000000006</v>
      </c>
      <c r="H23" s="4"/>
      <c r="I23" s="37" t="s">
        <v>81</v>
      </c>
    </row>
    <row r="24" spans="1:9" x14ac:dyDescent="0.2">
      <c r="A24" s="21" t="s">
        <v>80</v>
      </c>
      <c r="B24" s="20" t="s">
        <v>5</v>
      </c>
      <c r="C24" s="19" t="s">
        <v>79</v>
      </c>
      <c r="D24" s="17">
        <v>185.02</v>
      </c>
      <c r="E24" s="17"/>
      <c r="F24" s="17"/>
      <c r="G24" s="77">
        <f t="shared" si="0"/>
        <v>46053.010000000009</v>
      </c>
      <c r="H24" s="78" t="s">
        <v>20</v>
      </c>
      <c r="I24" s="3"/>
    </row>
    <row r="25" spans="1:9" x14ac:dyDescent="0.2">
      <c r="A25" s="21" t="s">
        <v>71</v>
      </c>
      <c r="B25" s="26" t="s">
        <v>3</v>
      </c>
      <c r="C25" s="29" t="s">
        <v>78</v>
      </c>
      <c r="D25" s="17">
        <v>37.5</v>
      </c>
      <c r="E25" s="18"/>
      <c r="F25" s="17"/>
      <c r="G25" s="22">
        <f t="shared" si="0"/>
        <v>46015.510000000009</v>
      </c>
      <c r="H25" s="4"/>
      <c r="I25" s="3"/>
    </row>
    <row r="26" spans="1:9" x14ac:dyDescent="0.2">
      <c r="A26" s="21" t="s">
        <v>71</v>
      </c>
      <c r="B26" s="20" t="s">
        <v>77</v>
      </c>
      <c r="C26" s="29" t="s">
        <v>76</v>
      </c>
      <c r="D26" s="28">
        <v>336</v>
      </c>
      <c r="E26" s="18"/>
      <c r="F26" s="17"/>
      <c r="G26" s="22">
        <f t="shared" si="0"/>
        <v>45679.510000000009</v>
      </c>
      <c r="H26" s="4"/>
      <c r="I26" s="3"/>
    </row>
    <row r="27" spans="1:9" x14ac:dyDescent="0.2">
      <c r="A27" s="36" t="s">
        <v>71</v>
      </c>
      <c r="B27" s="35" t="s">
        <v>3</v>
      </c>
      <c r="C27" s="34" t="s">
        <v>75</v>
      </c>
      <c r="D27" s="33">
        <v>1647.26</v>
      </c>
      <c r="E27" s="32">
        <v>231.27</v>
      </c>
      <c r="F27" s="17"/>
      <c r="G27" s="22">
        <f t="shared" si="0"/>
        <v>44032.250000000007</v>
      </c>
      <c r="H27" s="4"/>
      <c r="I27" s="31" t="s">
        <v>74</v>
      </c>
    </row>
    <row r="28" spans="1:9" x14ac:dyDescent="0.2">
      <c r="A28" s="29" t="s">
        <v>71</v>
      </c>
      <c r="B28" s="26" t="s">
        <v>48</v>
      </c>
      <c r="C28" s="29" t="s">
        <v>73</v>
      </c>
      <c r="D28" s="28"/>
      <c r="E28" s="17"/>
      <c r="F28" s="17">
        <v>3.45</v>
      </c>
      <c r="G28" s="22">
        <f t="shared" si="0"/>
        <v>44035.700000000004</v>
      </c>
      <c r="H28" s="16"/>
      <c r="I28" s="3"/>
    </row>
    <row r="29" spans="1:9" x14ac:dyDescent="0.2">
      <c r="A29" s="21" t="s">
        <v>71</v>
      </c>
      <c r="B29" s="20" t="s">
        <v>3</v>
      </c>
      <c r="C29" s="19" t="s">
        <v>72</v>
      </c>
      <c r="D29" s="28">
        <v>684.1</v>
      </c>
      <c r="E29" s="18"/>
      <c r="F29" s="17"/>
      <c r="G29" s="22">
        <f t="shared" si="0"/>
        <v>43351.600000000006</v>
      </c>
      <c r="H29" s="4"/>
      <c r="I29" s="3"/>
    </row>
    <row r="30" spans="1:9" x14ac:dyDescent="0.2">
      <c r="A30" s="21" t="s">
        <v>71</v>
      </c>
      <c r="B30" s="20" t="s">
        <v>3</v>
      </c>
      <c r="C30" s="29" t="s">
        <v>70</v>
      </c>
      <c r="D30" s="30">
        <v>53.5</v>
      </c>
      <c r="E30" s="18"/>
      <c r="F30" s="17"/>
      <c r="G30" s="22">
        <f t="shared" si="0"/>
        <v>43298.100000000006</v>
      </c>
      <c r="H30" s="4"/>
      <c r="I30" s="3"/>
    </row>
    <row r="31" spans="1:9" x14ac:dyDescent="0.2">
      <c r="A31" s="21" t="s">
        <v>69</v>
      </c>
      <c r="B31" s="20" t="s">
        <v>3</v>
      </c>
      <c r="C31" s="19" t="s">
        <v>43</v>
      </c>
      <c r="D31" s="30">
        <v>256.60000000000002</v>
      </c>
      <c r="E31" s="18"/>
      <c r="F31" s="17"/>
      <c r="G31" s="22">
        <f t="shared" si="0"/>
        <v>43041.500000000007</v>
      </c>
      <c r="H31" s="4"/>
      <c r="I31" s="3"/>
    </row>
    <row r="32" spans="1:9" x14ac:dyDescent="0.2">
      <c r="A32" s="21" t="s">
        <v>69</v>
      </c>
      <c r="B32" s="20" t="s">
        <v>8</v>
      </c>
      <c r="C32" s="19" t="s">
        <v>68</v>
      </c>
      <c r="D32" s="30">
        <v>290.48</v>
      </c>
      <c r="E32" s="18"/>
      <c r="F32" s="17"/>
      <c r="G32" s="22">
        <f t="shared" si="0"/>
        <v>42751.020000000004</v>
      </c>
      <c r="H32" s="4"/>
      <c r="I32" s="3"/>
    </row>
    <row r="33" spans="1:9" x14ac:dyDescent="0.2">
      <c r="A33" s="21" t="s">
        <v>67</v>
      </c>
      <c r="B33" s="20" t="s">
        <v>8</v>
      </c>
      <c r="C33" s="29" t="s">
        <v>66</v>
      </c>
      <c r="D33" s="28">
        <v>35</v>
      </c>
      <c r="E33" s="18"/>
      <c r="F33" s="17"/>
      <c r="G33" s="22">
        <f t="shared" si="0"/>
        <v>42716.020000000004</v>
      </c>
      <c r="H33" s="4"/>
      <c r="I33" s="3"/>
    </row>
    <row r="34" spans="1:9" x14ac:dyDescent="0.2">
      <c r="A34" s="21" t="s">
        <v>65</v>
      </c>
      <c r="B34" s="20" t="s">
        <v>5</v>
      </c>
      <c r="C34" s="19" t="s">
        <v>64</v>
      </c>
      <c r="D34" s="17">
        <v>185.02</v>
      </c>
      <c r="E34" s="18"/>
      <c r="F34" s="17"/>
      <c r="G34" s="22">
        <f t="shared" si="0"/>
        <v>42531.000000000007</v>
      </c>
      <c r="H34" s="4"/>
      <c r="I34" s="3"/>
    </row>
    <row r="35" spans="1:9" x14ac:dyDescent="0.2">
      <c r="A35" s="21" t="s">
        <v>63</v>
      </c>
      <c r="B35" s="20" t="s">
        <v>62</v>
      </c>
      <c r="C35" s="19" t="s">
        <v>7</v>
      </c>
      <c r="D35" s="17">
        <v>131.78</v>
      </c>
      <c r="E35" s="18">
        <v>6.27</v>
      </c>
      <c r="F35" s="17"/>
      <c r="G35" s="77">
        <f t="shared" si="0"/>
        <v>42399.220000000008</v>
      </c>
      <c r="H35" s="78" t="s">
        <v>20</v>
      </c>
      <c r="I35" s="3"/>
    </row>
    <row r="36" spans="1:9" x14ac:dyDescent="0.2">
      <c r="A36" s="21" t="s">
        <v>60</v>
      </c>
      <c r="B36" s="20" t="s">
        <v>3</v>
      </c>
      <c r="C36" s="19" t="s">
        <v>61</v>
      </c>
      <c r="D36" s="17">
        <v>373.31</v>
      </c>
      <c r="E36" s="18">
        <v>62.22</v>
      </c>
      <c r="F36" s="17"/>
      <c r="G36" s="22">
        <f t="shared" si="0"/>
        <v>42025.910000000011</v>
      </c>
      <c r="H36" s="4"/>
      <c r="I36" s="3"/>
    </row>
    <row r="37" spans="1:9" x14ac:dyDescent="0.2">
      <c r="A37" s="21" t="s">
        <v>60</v>
      </c>
      <c r="B37" s="20" t="s">
        <v>8</v>
      </c>
      <c r="C37" s="19" t="s">
        <v>7</v>
      </c>
      <c r="D37" s="17">
        <v>30.73</v>
      </c>
      <c r="E37" s="18">
        <v>1.46</v>
      </c>
      <c r="F37" s="17"/>
      <c r="G37" s="22">
        <f t="shared" si="0"/>
        <v>41995.180000000008</v>
      </c>
      <c r="H37" s="4"/>
      <c r="I37" s="3"/>
    </row>
    <row r="38" spans="1:9" x14ac:dyDescent="0.2">
      <c r="A38" s="21" t="s">
        <v>59</v>
      </c>
      <c r="B38" s="20" t="s">
        <v>5</v>
      </c>
      <c r="C38" s="19" t="s">
        <v>58</v>
      </c>
      <c r="D38" s="17">
        <v>185.02</v>
      </c>
      <c r="E38" s="18"/>
      <c r="F38" s="17"/>
      <c r="G38" s="77">
        <f t="shared" ref="G38:G100" si="1">SUM(G37-D38+F38)</f>
        <v>41810.160000000011</v>
      </c>
      <c r="H38" s="78" t="s">
        <v>20</v>
      </c>
      <c r="I38" s="3"/>
    </row>
    <row r="39" spans="1:9" x14ac:dyDescent="0.2">
      <c r="A39" s="21" t="s">
        <v>56</v>
      </c>
      <c r="B39" s="20" t="s">
        <v>3</v>
      </c>
      <c r="C39" s="19" t="s">
        <v>57</v>
      </c>
      <c r="D39" s="17">
        <v>30</v>
      </c>
      <c r="E39" s="18"/>
      <c r="F39" s="17"/>
      <c r="G39" s="22">
        <f t="shared" si="1"/>
        <v>41780.160000000011</v>
      </c>
      <c r="H39" s="4"/>
      <c r="I39" s="3"/>
    </row>
    <row r="40" spans="1:9" x14ac:dyDescent="0.2">
      <c r="A40" s="21" t="s">
        <v>56</v>
      </c>
      <c r="B40" s="20" t="s">
        <v>3</v>
      </c>
      <c r="C40" s="19" t="s">
        <v>55</v>
      </c>
      <c r="D40" s="17">
        <v>329.69</v>
      </c>
      <c r="E40" s="18"/>
      <c r="F40" s="17"/>
      <c r="G40" s="22">
        <f t="shared" si="1"/>
        <v>41450.470000000008</v>
      </c>
      <c r="H40" s="4"/>
      <c r="I40" s="3"/>
    </row>
    <row r="41" spans="1:9" x14ac:dyDescent="0.2">
      <c r="A41" s="21" t="s">
        <v>54</v>
      </c>
      <c r="B41" s="20" t="s">
        <v>8</v>
      </c>
      <c r="C41" s="19" t="s">
        <v>7</v>
      </c>
      <c r="D41" s="17">
        <v>30.73</v>
      </c>
      <c r="E41" s="18">
        <v>1.46</v>
      </c>
      <c r="F41" s="17"/>
      <c r="G41" s="22">
        <f t="shared" si="1"/>
        <v>41419.740000000005</v>
      </c>
      <c r="H41" s="4"/>
      <c r="I41" s="3"/>
    </row>
    <row r="42" spans="1:9" x14ac:dyDescent="0.2">
      <c r="A42" s="21" t="s">
        <v>53</v>
      </c>
      <c r="B42" s="20" t="s">
        <v>3</v>
      </c>
      <c r="C42" s="19" t="s">
        <v>52</v>
      </c>
      <c r="D42" s="17">
        <v>252</v>
      </c>
      <c r="E42" s="18">
        <v>42</v>
      </c>
      <c r="F42" s="17"/>
      <c r="G42" s="22">
        <f t="shared" si="1"/>
        <v>41167.740000000005</v>
      </c>
      <c r="H42" s="4"/>
      <c r="I42" s="3"/>
    </row>
    <row r="43" spans="1:9" x14ac:dyDescent="0.2">
      <c r="A43" s="21" t="s">
        <v>51</v>
      </c>
      <c r="B43" s="20" t="s">
        <v>5</v>
      </c>
      <c r="C43" s="19" t="s">
        <v>50</v>
      </c>
      <c r="D43" s="17">
        <v>56</v>
      </c>
      <c r="E43" s="18"/>
      <c r="F43" s="17"/>
      <c r="G43" s="22">
        <f t="shared" si="1"/>
        <v>41111.740000000005</v>
      </c>
      <c r="H43" s="4"/>
      <c r="I43" s="3"/>
    </row>
    <row r="44" spans="1:9" x14ac:dyDescent="0.2">
      <c r="A44" s="21" t="s">
        <v>49</v>
      </c>
      <c r="B44" s="20" t="s">
        <v>48</v>
      </c>
      <c r="C44" s="19" t="s">
        <v>47</v>
      </c>
      <c r="D44" s="17"/>
      <c r="E44" s="18"/>
      <c r="F44" s="17">
        <v>8500</v>
      </c>
      <c r="G44" s="77">
        <f t="shared" si="1"/>
        <v>49611.740000000005</v>
      </c>
      <c r="H44" s="78" t="s">
        <v>20</v>
      </c>
      <c r="I44" s="3"/>
    </row>
    <row r="45" spans="1:9" x14ac:dyDescent="0.2">
      <c r="A45" s="21" t="s">
        <v>46</v>
      </c>
      <c r="B45" s="20" t="s">
        <v>8</v>
      </c>
      <c r="C45" s="19" t="s">
        <v>7</v>
      </c>
      <c r="D45" s="17">
        <v>8.1199999999999992</v>
      </c>
      <c r="E45" s="18">
        <v>0.39</v>
      </c>
      <c r="F45" s="17"/>
      <c r="G45" s="22">
        <f t="shared" si="1"/>
        <v>49603.62</v>
      </c>
      <c r="H45" s="4"/>
      <c r="I45" s="3"/>
    </row>
    <row r="46" spans="1:9" x14ac:dyDescent="0.2">
      <c r="A46" s="27" t="s">
        <v>44</v>
      </c>
      <c r="B46" s="25" t="s">
        <v>3</v>
      </c>
      <c r="C46" s="24" t="s">
        <v>45</v>
      </c>
      <c r="D46" s="23">
        <v>834</v>
      </c>
      <c r="E46" s="18">
        <v>139</v>
      </c>
      <c r="F46" s="17"/>
      <c r="G46" s="22">
        <f t="shared" si="1"/>
        <v>48769.62</v>
      </c>
      <c r="H46" s="4"/>
      <c r="I46" s="3"/>
    </row>
    <row r="47" spans="1:9" x14ac:dyDescent="0.2">
      <c r="A47" s="21" t="s">
        <v>44</v>
      </c>
      <c r="B47" s="20" t="s">
        <v>3</v>
      </c>
      <c r="C47" s="19" t="s">
        <v>43</v>
      </c>
      <c r="D47" s="17">
        <v>250.4</v>
      </c>
      <c r="E47" s="18"/>
      <c r="F47" s="17"/>
      <c r="G47" s="22">
        <f t="shared" si="1"/>
        <v>48519.22</v>
      </c>
      <c r="H47" s="4"/>
      <c r="I47" s="3"/>
    </row>
    <row r="48" spans="1:9" x14ac:dyDescent="0.2">
      <c r="A48" s="21" t="s">
        <v>39</v>
      </c>
      <c r="B48" s="20" t="s">
        <v>3</v>
      </c>
      <c r="C48" s="19" t="s">
        <v>42</v>
      </c>
      <c r="D48" s="17">
        <v>329.69</v>
      </c>
      <c r="E48" s="18"/>
      <c r="F48" s="17"/>
      <c r="G48" s="22">
        <f t="shared" si="1"/>
        <v>48189.53</v>
      </c>
      <c r="H48" s="4"/>
      <c r="I48" s="3"/>
    </row>
    <row r="49" spans="1:9" x14ac:dyDescent="0.2">
      <c r="A49" s="21" t="s">
        <v>39</v>
      </c>
      <c r="B49" s="20" t="s">
        <v>3</v>
      </c>
      <c r="C49" s="19" t="s">
        <v>41</v>
      </c>
      <c r="D49" s="17">
        <v>10</v>
      </c>
      <c r="E49" s="18"/>
      <c r="F49" s="17"/>
      <c r="G49" s="22">
        <f t="shared" si="1"/>
        <v>48179.53</v>
      </c>
      <c r="H49" s="4"/>
      <c r="I49" s="3"/>
    </row>
    <row r="50" spans="1:9" x14ac:dyDescent="0.2">
      <c r="A50" s="21" t="s">
        <v>39</v>
      </c>
      <c r="B50" s="20" t="s">
        <v>3</v>
      </c>
      <c r="C50" s="19" t="s">
        <v>40</v>
      </c>
      <c r="D50" s="17">
        <v>63.78</v>
      </c>
      <c r="E50" s="18">
        <v>10.63</v>
      </c>
      <c r="F50" s="17"/>
      <c r="G50" s="22">
        <f t="shared" si="1"/>
        <v>48115.75</v>
      </c>
      <c r="H50" s="4"/>
      <c r="I50" s="3"/>
    </row>
    <row r="51" spans="1:9" x14ac:dyDescent="0.2">
      <c r="A51" s="21" t="s">
        <v>39</v>
      </c>
      <c r="B51" s="20" t="s">
        <v>3</v>
      </c>
      <c r="C51" s="19" t="s">
        <v>38</v>
      </c>
      <c r="D51" s="17">
        <v>37.5</v>
      </c>
      <c r="E51" s="18"/>
      <c r="F51" s="17"/>
      <c r="G51" s="22">
        <f t="shared" si="1"/>
        <v>48078.25</v>
      </c>
      <c r="H51" s="4"/>
      <c r="I51" s="3"/>
    </row>
    <row r="52" spans="1:9" x14ac:dyDescent="0.2">
      <c r="A52" s="21" t="s">
        <v>37</v>
      </c>
      <c r="B52" s="26" t="s">
        <v>8</v>
      </c>
      <c r="C52" s="19" t="s">
        <v>36</v>
      </c>
      <c r="D52" s="5">
        <v>36</v>
      </c>
      <c r="E52" s="18"/>
      <c r="F52" s="17"/>
      <c r="G52" s="22">
        <f t="shared" si="1"/>
        <v>48042.25</v>
      </c>
      <c r="H52" s="4"/>
      <c r="I52" s="3"/>
    </row>
    <row r="53" spans="1:9" x14ac:dyDescent="0.2">
      <c r="A53" s="21" t="s">
        <v>33</v>
      </c>
      <c r="B53" s="25" t="s">
        <v>3</v>
      </c>
      <c r="C53" s="24" t="s">
        <v>35</v>
      </c>
      <c r="D53" s="23">
        <v>238.8</v>
      </c>
      <c r="E53" s="18">
        <v>39.799999999999997</v>
      </c>
      <c r="F53" s="17"/>
      <c r="G53" s="22">
        <f t="shared" si="1"/>
        <v>47803.45</v>
      </c>
      <c r="H53" s="4"/>
      <c r="I53" s="3"/>
    </row>
    <row r="54" spans="1:9" x14ac:dyDescent="0.2">
      <c r="A54" s="21" t="s">
        <v>33</v>
      </c>
      <c r="B54" s="20" t="s">
        <v>5</v>
      </c>
      <c r="C54" s="19" t="s">
        <v>34</v>
      </c>
      <c r="D54" s="17">
        <v>56</v>
      </c>
      <c r="E54" s="18"/>
      <c r="F54" s="17"/>
      <c r="G54" s="22">
        <f t="shared" si="1"/>
        <v>47747.45</v>
      </c>
      <c r="H54" s="4"/>
      <c r="I54" s="3"/>
    </row>
    <row r="55" spans="1:9" x14ac:dyDescent="0.2">
      <c r="A55" s="21" t="s">
        <v>33</v>
      </c>
      <c r="B55" s="20" t="s">
        <v>3</v>
      </c>
      <c r="C55" s="19" t="s">
        <v>32</v>
      </c>
      <c r="D55" s="17">
        <v>390.39</v>
      </c>
      <c r="E55" s="18"/>
      <c r="F55" s="17"/>
      <c r="G55" s="22">
        <f t="shared" si="1"/>
        <v>47357.06</v>
      </c>
      <c r="H55" s="4"/>
      <c r="I55" s="3"/>
    </row>
    <row r="56" spans="1:9" x14ac:dyDescent="0.2">
      <c r="A56" s="21" t="s">
        <v>31</v>
      </c>
      <c r="B56" s="20" t="s">
        <v>8</v>
      </c>
      <c r="C56" s="19" t="s">
        <v>7</v>
      </c>
      <c r="D56" s="17">
        <v>30.47</v>
      </c>
      <c r="E56" s="18"/>
      <c r="F56" s="17"/>
      <c r="G56" s="22">
        <f t="shared" si="1"/>
        <v>47326.59</v>
      </c>
      <c r="H56" s="4"/>
      <c r="I56" s="3"/>
    </row>
    <row r="57" spans="1:9" x14ac:dyDescent="0.2">
      <c r="A57" s="21" t="s">
        <v>29</v>
      </c>
      <c r="B57" s="20" t="s">
        <v>3</v>
      </c>
      <c r="C57" s="19" t="s">
        <v>30</v>
      </c>
      <c r="D57" s="17">
        <v>15.82</v>
      </c>
      <c r="E57" s="18"/>
      <c r="F57" s="17"/>
      <c r="G57" s="22">
        <f t="shared" si="1"/>
        <v>47310.77</v>
      </c>
      <c r="H57" s="4"/>
      <c r="I57" s="3"/>
    </row>
    <row r="58" spans="1:9" x14ac:dyDescent="0.2">
      <c r="A58" s="21" t="s">
        <v>29</v>
      </c>
      <c r="B58" s="20" t="s">
        <v>3</v>
      </c>
      <c r="C58" s="19" t="s">
        <v>28</v>
      </c>
      <c r="D58" s="17">
        <v>396</v>
      </c>
      <c r="E58" s="18"/>
      <c r="F58" s="17"/>
      <c r="G58" s="22">
        <f t="shared" si="1"/>
        <v>46914.77</v>
      </c>
      <c r="H58" s="4"/>
      <c r="I58" s="3"/>
    </row>
    <row r="59" spans="1:9" x14ac:dyDescent="0.2">
      <c r="A59" s="21" t="s">
        <v>27</v>
      </c>
      <c r="B59" s="20" t="s">
        <v>3</v>
      </c>
      <c r="C59" s="19" t="s">
        <v>26</v>
      </c>
      <c r="D59" s="17">
        <v>329.69</v>
      </c>
      <c r="E59" s="18"/>
      <c r="F59" s="17"/>
      <c r="G59" s="22">
        <f t="shared" si="1"/>
        <v>46585.079999999994</v>
      </c>
      <c r="H59" s="4"/>
      <c r="I59" s="3"/>
    </row>
    <row r="60" spans="1:9" x14ac:dyDescent="0.2">
      <c r="A60" s="21" t="s">
        <v>25</v>
      </c>
      <c r="B60" s="20" t="s">
        <v>5</v>
      </c>
      <c r="C60" s="19" t="s">
        <v>24</v>
      </c>
      <c r="D60" s="17">
        <v>56</v>
      </c>
      <c r="E60" s="18"/>
      <c r="F60" s="17"/>
      <c r="G60" s="77">
        <f t="shared" si="1"/>
        <v>46529.079999999994</v>
      </c>
      <c r="H60" s="78" t="s">
        <v>20</v>
      </c>
      <c r="I60" s="3"/>
    </row>
    <row r="61" spans="1:9" x14ac:dyDescent="0.2">
      <c r="A61" s="21" t="s">
        <v>23</v>
      </c>
      <c r="B61" s="20" t="s">
        <v>8</v>
      </c>
      <c r="C61" s="19" t="s">
        <v>7</v>
      </c>
      <c r="D61" s="17">
        <v>31.47</v>
      </c>
      <c r="E61" s="18">
        <v>1.5</v>
      </c>
      <c r="F61" s="17"/>
      <c r="G61" s="77">
        <f t="shared" si="1"/>
        <v>46497.609999999993</v>
      </c>
      <c r="H61" s="78" t="s">
        <v>20</v>
      </c>
      <c r="I61" s="3"/>
    </row>
    <row r="62" spans="1:9" x14ac:dyDescent="0.2">
      <c r="A62" s="21" t="s">
        <v>22</v>
      </c>
      <c r="B62" s="20" t="s">
        <v>3</v>
      </c>
      <c r="C62" s="19" t="s">
        <v>21</v>
      </c>
      <c r="D62" s="17">
        <v>329.69</v>
      </c>
      <c r="E62" s="18"/>
      <c r="F62" s="17"/>
      <c r="G62" s="77">
        <f t="shared" si="1"/>
        <v>46167.919999999991</v>
      </c>
      <c r="H62" s="78" t="s">
        <v>20</v>
      </c>
      <c r="I62" s="3"/>
    </row>
    <row r="63" spans="1:9" x14ac:dyDescent="0.2">
      <c r="A63" s="21" t="s">
        <v>18</v>
      </c>
      <c r="B63" s="20" t="s">
        <v>5</v>
      </c>
      <c r="C63" s="19" t="s">
        <v>17</v>
      </c>
      <c r="D63" s="17">
        <v>56</v>
      </c>
      <c r="E63" s="18"/>
      <c r="F63" s="17"/>
      <c r="G63" s="77">
        <f t="shared" si="1"/>
        <v>46111.919999999991</v>
      </c>
      <c r="H63" s="78" t="s">
        <v>20</v>
      </c>
      <c r="I63" s="3"/>
    </row>
    <row r="64" spans="1:9" x14ac:dyDescent="0.2">
      <c r="A64" s="21" t="s">
        <v>116</v>
      </c>
      <c r="B64" s="20" t="s">
        <v>117</v>
      </c>
      <c r="C64" s="19" t="s">
        <v>118</v>
      </c>
      <c r="D64" s="17">
        <v>40000</v>
      </c>
      <c r="E64" s="18"/>
      <c r="G64" s="77">
        <f t="shared" si="1"/>
        <v>6111.919999999991</v>
      </c>
      <c r="H64" s="78" t="s">
        <v>20</v>
      </c>
      <c r="I64" s="3"/>
    </row>
    <row r="65" spans="1:9" x14ac:dyDescent="0.2">
      <c r="A65" s="21" t="s">
        <v>119</v>
      </c>
      <c r="B65" s="20" t="s">
        <v>8</v>
      </c>
      <c r="C65" s="19" t="s">
        <v>7</v>
      </c>
      <c r="D65" s="17">
        <v>30.46</v>
      </c>
      <c r="E65" s="18">
        <v>1.45</v>
      </c>
      <c r="F65" s="17"/>
      <c r="G65" s="77">
        <f t="shared" si="1"/>
        <v>6081.4599999999909</v>
      </c>
      <c r="H65" s="78" t="s">
        <v>20</v>
      </c>
      <c r="I65" s="3"/>
    </row>
    <row r="66" spans="1:9" x14ac:dyDescent="0.2">
      <c r="A66" s="21" t="s">
        <v>119</v>
      </c>
      <c r="B66" s="20"/>
      <c r="C66" s="19" t="s">
        <v>120</v>
      </c>
      <c r="D66" s="17"/>
      <c r="E66" s="18"/>
      <c r="F66" s="17">
        <v>174</v>
      </c>
      <c r="G66" s="77">
        <f t="shared" si="1"/>
        <v>6255.4599999999909</v>
      </c>
      <c r="H66" s="78" t="s">
        <v>20</v>
      </c>
      <c r="I66" s="3"/>
    </row>
    <row r="67" spans="1:9" x14ac:dyDescent="0.2">
      <c r="A67" s="21" t="s">
        <v>15</v>
      </c>
      <c r="B67" s="20" t="s">
        <v>3</v>
      </c>
      <c r="C67" s="19" t="s">
        <v>14</v>
      </c>
      <c r="D67" s="17">
        <v>247.2</v>
      </c>
      <c r="E67" s="18"/>
      <c r="F67" s="17"/>
      <c r="G67" s="71">
        <f t="shared" si="1"/>
        <v>6008.2599999999911</v>
      </c>
      <c r="H67" s="16"/>
      <c r="I67" s="3"/>
    </row>
    <row r="68" spans="1:9" x14ac:dyDescent="0.2">
      <c r="A68" s="21" t="s">
        <v>121</v>
      </c>
      <c r="B68" s="20" t="s">
        <v>3</v>
      </c>
      <c r="C68" s="19" t="s">
        <v>19</v>
      </c>
      <c r="D68" s="17">
        <v>30</v>
      </c>
      <c r="E68" s="18"/>
      <c r="F68" s="17"/>
      <c r="G68" s="71">
        <f t="shared" si="1"/>
        <v>5978.2599999999911</v>
      </c>
      <c r="H68" s="4"/>
      <c r="I68" s="3"/>
    </row>
    <row r="69" spans="1:9" x14ac:dyDescent="0.2">
      <c r="A69" s="21" t="s">
        <v>121</v>
      </c>
      <c r="B69" s="20" t="s">
        <v>3</v>
      </c>
      <c r="C69" s="19" t="s">
        <v>13</v>
      </c>
      <c r="D69" s="17">
        <v>375</v>
      </c>
      <c r="E69" s="18"/>
      <c r="F69" s="17"/>
      <c r="G69" s="77">
        <f t="shared" si="1"/>
        <v>5603.2599999999911</v>
      </c>
      <c r="H69" s="78" t="s">
        <v>20</v>
      </c>
      <c r="I69" s="3" t="s">
        <v>152</v>
      </c>
    </row>
    <row r="70" spans="1:9" x14ac:dyDescent="0.2">
      <c r="A70" s="21" t="s">
        <v>122</v>
      </c>
      <c r="B70" s="20" t="s">
        <v>5</v>
      </c>
      <c r="C70" s="19" t="s">
        <v>10</v>
      </c>
      <c r="D70" s="17">
        <v>56</v>
      </c>
      <c r="E70" s="18"/>
      <c r="F70" s="17"/>
      <c r="G70" s="71">
        <f t="shared" si="1"/>
        <v>5547.2599999999911</v>
      </c>
      <c r="H70" s="87"/>
      <c r="I70" s="3"/>
    </row>
    <row r="71" spans="1:9" x14ac:dyDescent="0.2">
      <c r="A71" s="21" t="s">
        <v>122</v>
      </c>
      <c r="B71" s="20"/>
      <c r="C71" s="19" t="s">
        <v>120</v>
      </c>
      <c r="D71" s="17"/>
      <c r="E71" s="18"/>
      <c r="F71" s="17">
        <v>348</v>
      </c>
      <c r="G71" s="71">
        <f t="shared" si="1"/>
        <v>5895.2599999999911</v>
      </c>
      <c r="H71" s="87"/>
      <c r="I71" s="3"/>
    </row>
    <row r="72" spans="1:9" x14ac:dyDescent="0.2">
      <c r="A72" s="21" t="s">
        <v>123</v>
      </c>
      <c r="B72" s="20" t="s">
        <v>3</v>
      </c>
      <c r="C72" s="19" t="s">
        <v>124</v>
      </c>
      <c r="D72" s="17">
        <v>37.5</v>
      </c>
      <c r="E72" s="18"/>
      <c r="F72" s="17"/>
      <c r="G72" s="71">
        <f t="shared" si="1"/>
        <v>5857.7599999999911</v>
      </c>
      <c r="H72" s="87"/>
      <c r="I72" s="3"/>
    </row>
    <row r="73" spans="1:9" x14ac:dyDescent="0.2">
      <c r="A73" s="21" t="s">
        <v>123</v>
      </c>
      <c r="B73" s="20" t="s">
        <v>3</v>
      </c>
      <c r="C73" s="19" t="s">
        <v>125</v>
      </c>
      <c r="D73" s="17">
        <v>240</v>
      </c>
      <c r="E73" s="18"/>
      <c r="F73" s="17"/>
      <c r="G73" s="71">
        <f t="shared" si="1"/>
        <v>5617.7599999999911</v>
      </c>
      <c r="H73" s="87"/>
      <c r="I73" s="3"/>
    </row>
    <row r="74" spans="1:9" x14ac:dyDescent="0.2">
      <c r="A74" s="21" t="s">
        <v>123</v>
      </c>
      <c r="B74" s="20" t="s">
        <v>3</v>
      </c>
      <c r="C74" s="19" t="s">
        <v>16</v>
      </c>
      <c r="D74" s="17">
        <v>329.69</v>
      </c>
      <c r="E74" s="18"/>
      <c r="F74" s="17"/>
      <c r="G74" s="71">
        <f t="shared" si="1"/>
        <v>5288.0699999999915</v>
      </c>
      <c r="H74" s="87"/>
      <c r="I74" s="3"/>
    </row>
    <row r="75" spans="1:9" x14ac:dyDescent="0.2">
      <c r="A75" s="21" t="s">
        <v>123</v>
      </c>
      <c r="B75" s="26" t="s">
        <v>3</v>
      </c>
      <c r="C75" s="29" t="s">
        <v>11</v>
      </c>
      <c r="D75" s="17">
        <v>99.65</v>
      </c>
      <c r="E75" s="18"/>
      <c r="F75" s="18"/>
      <c r="G75" s="71">
        <f t="shared" si="1"/>
        <v>5188.4199999999919</v>
      </c>
      <c r="H75" s="87"/>
      <c r="I75" s="3"/>
    </row>
    <row r="76" spans="1:9" x14ac:dyDescent="0.2">
      <c r="A76" s="21" t="s">
        <v>123</v>
      </c>
      <c r="B76" s="26" t="s">
        <v>3</v>
      </c>
      <c r="C76" s="29" t="s">
        <v>126</v>
      </c>
      <c r="D76" s="17">
        <v>468.89</v>
      </c>
      <c r="E76" s="18"/>
      <c r="F76" s="18"/>
      <c r="G76" s="71">
        <f t="shared" si="1"/>
        <v>4719.5299999999916</v>
      </c>
      <c r="H76" s="87"/>
      <c r="I76" s="3"/>
    </row>
    <row r="77" spans="1:9" x14ac:dyDescent="0.2">
      <c r="A77" s="21" t="s">
        <v>151</v>
      </c>
      <c r="B77" s="26" t="s">
        <v>3</v>
      </c>
      <c r="C77" s="29" t="s">
        <v>12</v>
      </c>
      <c r="D77" s="17">
        <v>640.78</v>
      </c>
      <c r="E77" s="18">
        <v>106.8</v>
      </c>
      <c r="F77" s="17"/>
      <c r="G77" s="77">
        <f t="shared" si="1"/>
        <v>4078.7499999999918</v>
      </c>
      <c r="H77" s="78" t="s">
        <v>20</v>
      </c>
      <c r="I77" s="3" t="s">
        <v>9</v>
      </c>
    </row>
    <row r="78" spans="1:9" x14ac:dyDescent="0.2">
      <c r="A78" s="21" t="s">
        <v>150</v>
      </c>
      <c r="B78" s="20" t="s">
        <v>3</v>
      </c>
      <c r="C78" s="19" t="s">
        <v>130</v>
      </c>
      <c r="D78" s="17">
        <v>15.9</v>
      </c>
      <c r="E78" s="3"/>
      <c r="G78" s="71">
        <f t="shared" si="1"/>
        <v>4062.8499999999917</v>
      </c>
      <c r="H78" s="4"/>
      <c r="I78" s="3"/>
    </row>
    <row r="79" spans="1:9" x14ac:dyDescent="0.2">
      <c r="A79" s="21" t="s">
        <v>150</v>
      </c>
      <c r="B79" s="20" t="s">
        <v>3</v>
      </c>
      <c r="C79" s="19" t="s">
        <v>2</v>
      </c>
      <c r="D79" s="17">
        <v>970.29</v>
      </c>
      <c r="E79" s="3"/>
      <c r="F79" s="17"/>
      <c r="G79" s="71">
        <f t="shared" si="1"/>
        <v>3092.5599999999918</v>
      </c>
      <c r="H79" s="4"/>
      <c r="I79" s="3"/>
    </row>
    <row r="80" spans="1:9" x14ac:dyDescent="0.2">
      <c r="A80" s="21" t="s">
        <v>150</v>
      </c>
      <c r="B80" s="20" t="s">
        <v>8</v>
      </c>
      <c r="C80" s="19" t="s">
        <v>131</v>
      </c>
      <c r="D80" s="72">
        <v>30</v>
      </c>
      <c r="E80" s="18"/>
      <c r="F80" s="17"/>
      <c r="G80" s="71">
        <f t="shared" si="1"/>
        <v>3062.5599999999918</v>
      </c>
      <c r="H80" s="4"/>
      <c r="I80" s="3"/>
    </row>
    <row r="81" spans="1:9" x14ac:dyDescent="0.2">
      <c r="A81" s="21" t="s">
        <v>6</v>
      </c>
      <c r="B81" s="26" t="s">
        <v>5</v>
      </c>
      <c r="C81" s="29" t="s">
        <v>4</v>
      </c>
      <c r="D81" s="17">
        <v>56</v>
      </c>
      <c r="E81" s="18"/>
      <c r="F81" s="17"/>
      <c r="G81" s="71">
        <f t="shared" si="1"/>
        <v>3006.5599999999918</v>
      </c>
      <c r="H81" s="4"/>
      <c r="I81" s="3"/>
    </row>
    <row r="82" spans="1:9" x14ac:dyDescent="0.2">
      <c r="A82" s="21" t="s">
        <v>128</v>
      </c>
      <c r="B82" s="20" t="s">
        <v>8</v>
      </c>
      <c r="C82" s="29" t="s">
        <v>7</v>
      </c>
      <c r="D82" s="17">
        <v>437.95</v>
      </c>
      <c r="E82" s="18"/>
      <c r="F82" s="17"/>
      <c r="G82" s="71">
        <f t="shared" si="1"/>
        <v>2568.6099999999919</v>
      </c>
      <c r="H82" s="4"/>
      <c r="I82" s="3"/>
    </row>
    <row r="83" spans="1:9" x14ac:dyDescent="0.2">
      <c r="A83" s="21" t="s">
        <v>148</v>
      </c>
      <c r="B83" s="20" t="s">
        <v>3</v>
      </c>
      <c r="C83" s="29" t="s">
        <v>149</v>
      </c>
      <c r="D83" s="17">
        <v>400</v>
      </c>
      <c r="E83" s="18"/>
      <c r="F83" s="17"/>
      <c r="G83" s="71">
        <f t="shared" si="1"/>
        <v>2168.6099999999919</v>
      </c>
      <c r="H83" s="4"/>
      <c r="I83" s="3"/>
    </row>
    <row r="84" spans="1:9" x14ac:dyDescent="0.2">
      <c r="A84" s="21" t="s">
        <v>127</v>
      </c>
      <c r="B84" s="20" t="s">
        <v>8</v>
      </c>
      <c r="C84" s="29" t="s">
        <v>7</v>
      </c>
      <c r="D84" s="17">
        <v>126.86</v>
      </c>
      <c r="E84" s="18"/>
      <c r="F84" s="17"/>
      <c r="G84" s="71">
        <f t="shared" si="1"/>
        <v>2041.749999999992</v>
      </c>
      <c r="H84" s="78"/>
      <c r="I84" s="3"/>
    </row>
    <row r="85" spans="1:9" x14ac:dyDescent="0.2">
      <c r="A85" s="21" t="s">
        <v>115</v>
      </c>
      <c r="B85" s="20"/>
      <c r="C85" s="19"/>
      <c r="D85" s="17"/>
      <c r="E85" s="18"/>
      <c r="F85" s="17"/>
      <c r="G85" s="71">
        <f t="shared" si="1"/>
        <v>2041.749999999992</v>
      </c>
      <c r="H85" s="4"/>
      <c r="I85" s="3"/>
    </row>
    <row r="86" spans="1:9" x14ac:dyDescent="0.2">
      <c r="A86" s="80" t="s">
        <v>137</v>
      </c>
      <c r="B86" s="26" t="s">
        <v>3</v>
      </c>
      <c r="C86" s="19" t="s">
        <v>136</v>
      </c>
      <c r="D86" s="17">
        <v>174</v>
      </c>
      <c r="E86" s="18"/>
      <c r="F86" s="17"/>
      <c r="G86" s="71">
        <f t="shared" si="1"/>
        <v>1867.749999999992</v>
      </c>
      <c r="H86" s="4"/>
      <c r="I86" s="3"/>
    </row>
    <row r="87" spans="1:9" x14ac:dyDescent="0.2">
      <c r="A87" s="80" t="s">
        <v>137</v>
      </c>
      <c r="B87" s="26" t="s">
        <v>3</v>
      </c>
      <c r="C87" s="19" t="s">
        <v>136</v>
      </c>
      <c r="D87" s="17">
        <v>348</v>
      </c>
      <c r="E87" s="18"/>
      <c r="F87" s="17"/>
      <c r="G87" s="71">
        <f t="shared" si="1"/>
        <v>1519.749999999992</v>
      </c>
      <c r="H87" s="4"/>
      <c r="I87" s="3"/>
    </row>
    <row r="88" spans="1:9" x14ac:dyDescent="0.2">
      <c r="A88" s="80" t="s">
        <v>137</v>
      </c>
      <c r="B88" s="26" t="s">
        <v>3</v>
      </c>
      <c r="C88" s="81" t="s">
        <v>134</v>
      </c>
      <c r="D88" s="86">
        <v>70</v>
      </c>
      <c r="E88" s="18"/>
      <c r="F88" s="17"/>
      <c r="G88" s="71">
        <f t="shared" si="1"/>
        <v>1449.749999999992</v>
      </c>
      <c r="H88" s="4"/>
      <c r="I88" s="3"/>
    </row>
    <row r="89" spans="1:9" x14ac:dyDescent="0.2">
      <c r="A89" s="39" t="s">
        <v>129</v>
      </c>
      <c r="B89" s="26" t="s">
        <v>3</v>
      </c>
      <c r="C89" s="29" t="s">
        <v>135</v>
      </c>
      <c r="D89" s="17">
        <v>56</v>
      </c>
      <c r="E89" s="18"/>
      <c r="F89" s="17"/>
      <c r="G89" s="71">
        <f t="shared" si="1"/>
        <v>1393.749999999992</v>
      </c>
      <c r="H89" s="4"/>
      <c r="I89" s="3"/>
    </row>
    <row r="90" spans="1:9" x14ac:dyDescent="0.2">
      <c r="A90" s="39" t="s">
        <v>139</v>
      </c>
      <c r="B90" s="26" t="s">
        <v>3</v>
      </c>
      <c r="C90" s="29" t="s">
        <v>138</v>
      </c>
      <c r="D90" s="17">
        <v>413.83</v>
      </c>
      <c r="E90" s="18"/>
      <c r="F90" s="17"/>
      <c r="G90" s="71">
        <f t="shared" si="1"/>
        <v>979.91999999999211</v>
      </c>
      <c r="H90" s="4"/>
      <c r="I90" s="3"/>
    </row>
    <row r="91" spans="1:9" x14ac:dyDescent="0.2">
      <c r="A91" s="39" t="s">
        <v>132</v>
      </c>
      <c r="B91" s="26" t="s">
        <v>3</v>
      </c>
      <c r="C91" s="29" t="s">
        <v>133</v>
      </c>
      <c r="D91" s="17">
        <v>329.69</v>
      </c>
      <c r="E91" s="18"/>
      <c r="F91" s="17"/>
      <c r="G91" s="71">
        <f t="shared" si="1"/>
        <v>650.22999999999206</v>
      </c>
      <c r="H91" s="4"/>
      <c r="I91" s="3"/>
    </row>
    <row r="92" spans="1:9" x14ac:dyDescent="0.2">
      <c r="A92" s="39" t="s">
        <v>132</v>
      </c>
      <c r="B92" s="26" t="s">
        <v>3</v>
      </c>
      <c r="C92" s="29" t="s">
        <v>142</v>
      </c>
      <c r="D92" s="17">
        <v>175</v>
      </c>
      <c r="E92" s="18"/>
      <c r="F92" s="17"/>
      <c r="G92" s="71">
        <f t="shared" si="1"/>
        <v>475.22999999999206</v>
      </c>
      <c r="H92" s="4"/>
      <c r="I92" s="3"/>
    </row>
    <row r="93" spans="1:9" x14ac:dyDescent="0.2">
      <c r="A93" s="39" t="s">
        <v>147</v>
      </c>
      <c r="B93" s="26" t="s">
        <v>3</v>
      </c>
      <c r="C93" s="29" t="s">
        <v>146</v>
      </c>
      <c r="D93" s="17"/>
      <c r="E93" s="18"/>
      <c r="F93" s="17">
        <v>5000</v>
      </c>
      <c r="G93" s="71">
        <f t="shared" si="1"/>
        <v>5475.2299999999923</v>
      </c>
      <c r="H93" s="4"/>
      <c r="I93" s="3"/>
    </row>
    <row r="94" spans="1:9" x14ac:dyDescent="0.2">
      <c r="A94" s="39" t="s">
        <v>144</v>
      </c>
      <c r="B94" s="26" t="s">
        <v>3</v>
      </c>
      <c r="C94" s="29" t="s">
        <v>141</v>
      </c>
      <c r="D94" s="17">
        <v>700</v>
      </c>
      <c r="E94" s="18"/>
      <c r="F94" s="17"/>
      <c r="G94" s="71">
        <f t="shared" si="1"/>
        <v>4775.2299999999923</v>
      </c>
      <c r="H94" s="84"/>
      <c r="I94" s="3"/>
    </row>
    <row r="95" spans="1:9" x14ac:dyDescent="0.2">
      <c r="A95" s="39" t="s">
        <v>144</v>
      </c>
      <c r="B95" s="26" t="s">
        <v>3</v>
      </c>
      <c r="C95" s="29" t="s">
        <v>145</v>
      </c>
      <c r="D95" s="17">
        <v>300</v>
      </c>
      <c r="E95" s="18"/>
      <c r="F95" s="17"/>
      <c r="G95" s="71">
        <f t="shared" si="1"/>
        <v>4475.2299999999923</v>
      </c>
      <c r="H95" s="84"/>
      <c r="I95" s="3"/>
    </row>
    <row r="96" spans="1:9" x14ac:dyDescent="0.2">
      <c r="A96" s="39" t="s">
        <v>132</v>
      </c>
      <c r="B96" s="58" t="s">
        <v>5</v>
      </c>
      <c r="C96" s="29" t="s">
        <v>100</v>
      </c>
      <c r="D96" s="5">
        <v>56</v>
      </c>
      <c r="E96" s="18"/>
      <c r="F96" s="17"/>
      <c r="G96" s="71">
        <f t="shared" si="1"/>
        <v>4419.2299999999923</v>
      </c>
      <c r="H96" s="84"/>
      <c r="I96" s="3"/>
    </row>
    <row r="97" spans="1:9" x14ac:dyDescent="0.2">
      <c r="A97" s="82" t="s">
        <v>144</v>
      </c>
      <c r="B97" s="59" t="s">
        <v>3</v>
      </c>
      <c r="C97" s="83" t="s">
        <v>140</v>
      </c>
      <c r="D97" s="55">
        <v>75</v>
      </c>
      <c r="E97" s="18"/>
      <c r="F97" s="17"/>
      <c r="G97" s="71">
        <f t="shared" si="1"/>
        <v>4344.2299999999923</v>
      </c>
      <c r="H97" s="84"/>
      <c r="I97" s="3"/>
    </row>
    <row r="98" spans="1:9" x14ac:dyDescent="0.2">
      <c r="A98" s="82" t="s">
        <v>144</v>
      </c>
      <c r="B98" s="59" t="s">
        <v>3</v>
      </c>
      <c r="C98" s="83" t="s">
        <v>155</v>
      </c>
      <c r="D98" s="55">
        <v>720</v>
      </c>
      <c r="E98" s="18"/>
      <c r="F98" s="17"/>
      <c r="G98" s="71">
        <f t="shared" si="1"/>
        <v>3624.2299999999923</v>
      </c>
      <c r="H98" s="84"/>
      <c r="I98" s="3"/>
    </row>
    <row r="99" spans="1:9" x14ac:dyDescent="0.2">
      <c r="A99" s="82" t="s">
        <v>144</v>
      </c>
      <c r="B99" s="59" t="s">
        <v>3</v>
      </c>
      <c r="C99" s="83" t="s">
        <v>143</v>
      </c>
      <c r="D99" s="55">
        <v>216</v>
      </c>
      <c r="E99" s="18"/>
      <c r="F99" s="17"/>
      <c r="G99" s="71">
        <f t="shared" si="1"/>
        <v>3408.2299999999923</v>
      </c>
      <c r="H99" s="84"/>
      <c r="I99" s="3"/>
    </row>
    <row r="100" spans="1:9" x14ac:dyDescent="0.2">
      <c r="A100" s="73" t="s">
        <v>144</v>
      </c>
      <c r="B100" s="74" t="s">
        <v>3</v>
      </c>
      <c r="C100" s="75" t="s">
        <v>154</v>
      </c>
      <c r="D100" s="76">
        <v>1800</v>
      </c>
      <c r="E100" s="18"/>
      <c r="F100" s="17"/>
      <c r="G100" s="71">
        <f t="shared" si="1"/>
        <v>1608.2299999999923</v>
      </c>
      <c r="H100" s="85"/>
      <c r="I100" s="3"/>
    </row>
    <row r="101" spans="1:9" ht="13.5" thickBot="1" x14ac:dyDescent="0.25">
      <c r="A101" s="15"/>
      <c r="B101" s="14"/>
      <c r="C101" s="13"/>
      <c r="D101" s="12">
        <f>SUM(D6:D100)</f>
        <v>66024.570000000007</v>
      </c>
      <c r="E101" s="11">
        <f>SUM(E6:E100)</f>
        <v>1315.42</v>
      </c>
      <c r="F101" s="10">
        <f>SUM(F6:F100)</f>
        <v>23111.300000000003</v>
      </c>
      <c r="G101" s="10"/>
      <c r="H101" s="4"/>
      <c r="I101" s="3"/>
    </row>
    <row r="102" spans="1:9" ht="13.5" thickTop="1" x14ac:dyDescent="0.2">
      <c r="A102" s="9"/>
      <c r="B102" s="8"/>
      <c r="C102" s="2"/>
      <c r="D102" s="7"/>
      <c r="E102" s="6"/>
      <c r="F102" s="5"/>
      <c r="G102" s="5"/>
      <c r="H102" s="4"/>
      <c r="I102" s="3"/>
    </row>
    <row r="103" spans="1:9" x14ac:dyDescent="0.2">
      <c r="A103" s="88" t="s">
        <v>1</v>
      </c>
      <c r="B103" s="89"/>
      <c r="C103" s="89"/>
      <c r="D103" s="89"/>
      <c r="E103" s="89"/>
      <c r="F103" s="89"/>
      <c r="G103" s="90"/>
      <c r="H103" s="2"/>
      <c r="I103" s="2"/>
    </row>
    <row r="104" spans="1:9" x14ac:dyDescent="0.2">
      <c r="A104" s="1" t="s">
        <v>0</v>
      </c>
    </row>
  </sheetData>
  <mergeCells count="1">
    <mergeCell ref="A103:G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movements Treasurer 279472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Parish_Clerk</dc:creator>
  <cp:lastModifiedBy>Lois Melvin</cp:lastModifiedBy>
  <dcterms:created xsi:type="dcterms:W3CDTF">2024-01-02T23:10:28Z</dcterms:created>
  <dcterms:modified xsi:type="dcterms:W3CDTF">2024-03-05T14:34:46Z</dcterms:modified>
</cp:coreProperties>
</file>